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3AF1A9BA-FA78-A246-93F5-0C86CDAB4094}" xr6:coauthVersionLast="47" xr6:coauthVersionMax="47" xr10:uidLastSave="{00000000-0000-0000-0000-000000000000}"/>
  <bookViews>
    <workbookView xWindow="9080" yWindow="2580" windowWidth="28440" windowHeight="22620"/>
  </bookViews>
  <sheets>
    <sheet name="ML 23400" sheetId="1" r:id="rId1"/>
  </sheets>
  <definedNames>
    <definedName name="_xlnm.Print_Area" localSheetId="0">'ML 23400'!$A$1:$J$37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F6" i="1" s="1"/>
  <c r="G3" i="1"/>
  <c r="G6" i="1" s="1"/>
  <c r="D5" i="1"/>
  <c r="E5" i="1"/>
  <c r="F5" i="1"/>
  <c r="G5" i="1"/>
  <c r="D6" i="1"/>
  <c r="E6" i="1"/>
</calcChain>
</file>

<file path=xl/sharedStrings.xml><?xml version="1.0" encoding="utf-8"?>
<sst xmlns="http://schemas.openxmlformats.org/spreadsheetml/2006/main" count="37" uniqueCount="26">
  <si>
    <t>Core</t>
  </si>
  <si>
    <t>mean</t>
  </si>
  <si>
    <t>s</t>
  </si>
  <si>
    <t>Loc</t>
  </si>
  <si>
    <t>GIN Seas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</si>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</sst>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38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" fontId="0" fillId="0" borderId="11" xfId="0" applyNumberFormat="1" applyFill="1" applyBorder="1" applyAlignment="1">
      <alignment horizontal="right"/>
    </xf>
    <xf numFmtId="2" fontId="0" fillId="0" borderId="11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FABF5D61-592D-124A-A328-43B6FC05F75E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Kohly, A. (1994): Aktuopaläontologische Untersuchungen zu Verbreitung und Vertikalfluß von Diatomeen sowie ihre räumliche und zeitliche Entwicklung im Jungquartär des Europäischen Nordmeeres.- Dissertation Universität Kiel.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G1" sqref="G1:G6553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7">
        <v>23400</v>
      </c>
      <c r="C1" s="31"/>
      <c r="D1" s="32" t="s">
        <v>1</v>
      </c>
      <c r="E1" s="17" t="s">
        <v>2</v>
      </c>
      <c r="F1" s="32" t="s">
        <v>1</v>
      </c>
      <c r="G1" s="17" t="s">
        <v>2</v>
      </c>
      <c r="J1"/>
      <c r="K1"/>
    </row>
    <row r="2" spans="1:11" x14ac:dyDescent="0.2">
      <c r="A2" s="29" t="s">
        <v>3</v>
      </c>
      <c r="B2" s="34" t="s">
        <v>4</v>
      </c>
      <c r="C2" s="18" t="s">
        <v>5</v>
      </c>
      <c r="D2" s="1">
        <f>D9</f>
        <v>1040</v>
      </c>
      <c r="E2" s="1">
        <f>E9</f>
        <v>130</v>
      </c>
      <c r="F2" s="1" t="e">
        <f>(F9/(G9)^2+F10/(G10)^2+F11/(G11)^2+F12/(G12)^2)/(1/(G9)^2+1/(G10)^2+1/(G11)^2+1/(G12)^2)</f>
        <v>#DIV/0!</v>
      </c>
      <c r="G2" s="1" t="e">
        <f>1/(1/(G9)^2+1/(G10)^2+1/(G11)^2+1/(G12)^2)^0.5</f>
        <v>#DIV/0!</v>
      </c>
      <c r="J2"/>
      <c r="K2"/>
    </row>
    <row r="3" spans="1:11" x14ac:dyDescent="0.2">
      <c r="A3" s="29" t="s">
        <v>6</v>
      </c>
      <c r="B3" s="34" t="s">
        <v>7</v>
      </c>
      <c r="C3" s="18" t="s">
        <v>8</v>
      </c>
      <c r="D3" s="9">
        <f>INDEX(LINEST(D10:D12,C10:C12,TRUE,FALSE),2)</f>
        <v>600.71794871794918</v>
      </c>
      <c r="E3" s="9">
        <f>INDEX(LINEST(D10:D12,C10:C12,TRUE,TRUE),2,2)</f>
        <v>35.010583541192041</v>
      </c>
      <c r="F3" s="9" t="e">
        <f>INDEX(LINEST(#REF!,#REF!,TRUE,FALSE),2)</f>
        <v>#REF!</v>
      </c>
      <c r="G3" s="9" t="e">
        <f>INDEX(LINEST(#REF!,#REF!,TRUE,TRUE),2,2)</f>
        <v>#REF!</v>
      </c>
      <c r="J3"/>
      <c r="K3"/>
    </row>
    <row r="4" spans="1:11" x14ac:dyDescent="0.2">
      <c r="A4" s="29" t="s">
        <v>9</v>
      </c>
      <c r="B4" s="35">
        <v>2571</v>
      </c>
      <c r="C4" s="19"/>
      <c r="D4"/>
      <c r="E4" s="9"/>
      <c r="G4" s="9"/>
      <c r="J4"/>
      <c r="K4"/>
    </row>
    <row r="5" spans="1:11" x14ac:dyDescent="0.2">
      <c r="A5" s="29" t="s">
        <v>10</v>
      </c>
      <c r="B5" s="36">
        <v>72.349999999999994</v>
      </c>
      <c r="C5" s="18" t="s">
        <v>11</v>
      </c>
      <c r="D5" s="13">
        <f>1/((INDEX(LINEST(D10:D12,C10:C12,TRUE,FALSE),1))/1000)</f>
        <v>3.5792951541850226</v>
      </c>
      <c r="E5" s="13">
        <f>(((INDEX(LINEST(D10:D12,C10:C12,TRUE,TRUE),2,1)/(-INDEX(LINEST(D10:D12,C10:C12,TRUE,TRUE),1,1))^2)^2)^0.5)*1000</f>
        <v>3.1862443051640543E-2</v>
      </c>
      <c r="F5" s="13" t="e">
        <f>1/((INDEX(LINEST(#REF!,#REF!,TRUE,FALSE),1))/1000)</f>
        <v>#REF!</v>
      </c>
      <c r="G5" s="13" t="e">
        <f>(((INDEX(LINEST(F10:F12,C10:C12,TRUE,TRUE),2,1)/(-INDEX(LINEST(F10:F12,C10:C12,TRUE,TRUE),1,1))^2)^2)^0.5)*1000</f>
        <v>#VALUE!</v>
      </c>
      <c r="J5"/>
      <c r="K5"/>
    </row>
    <row r="6" spans="1:11" x14ac:dyDescent="0.2">
      <c r="A6" s="30" t="s">
        <v>12</v>
      </c>
      <c r="B6" s="36">
        <v>-7.81</v>
      </c>
      <c r="C6" s="20" t="s">
        <v>13</v>
      </c>
      <c r="D6" s="12">
        <f>D5*(D2-D3)/1000</f>
        <v>1.5723201174743011</v>
      </c>
      <c r="E6" s="12">
        <f>(D5*E2+D5*E3+(D2-D3)*E5)/1000</f>
        <v>0.60461818140081369</v>
      </c>
      <c r="F6" s="12" t="e">
        <f>F5*(F2-F3)/1000</f>
        <v>#REF!</v>
      </c>
      <c r="G6" s="12" t="e">
        <f>(F5*G2+F5*G3+(F2-F3)*G5)/1000</f>
        <v>#REF!</v>
      </c>
      <c r="J6"/>
      <c r="K6"/>
    </row>
    <row r="7" spans="1:11" x14ac:dyDescent="0.2">
      <c r="A7" s="22" t="s">
        <v>14</v>
      </c>
      <c r="B7" s="23" t="s">
        <v>15</v>
      </c>
      <c r="C7" s="21" t="s">
        <v>16</v>
      </c>
      <c r="D7" s="24" t="s">
        <v>17</v>
      </c>
      <c r="E7" s="25" t="s">
        <v>2</v>
      </c>
      <c r="F7" s="24" t="s">
        <v>18</v>
      </c>
      <c r="G7" s="25" t="s">
        <v>19</v>
      </c>
      <c r="H7" s="25" t="s">
        <v>20</v>
      </c>
      <c r="I7" s="25" t="s">
        <v>21</v>
      </c>
      <c r="J7" s="25" t="s">
        <v>22</v>
      </c>
      <c r="K7"/>
    </row>
    <row r="8" spans="1:11" x14ac:dyDescent="0.2">
      <c r="A8" s="26" t="s">
        <v>23</v>
      </c>
      <c r="B8" s="26" t="s">
        <v>23</v>
      </c>
      <c r="C8" s="26" t="s">
        <v>23</v>
      </c>
      <c r="D8" s="27" t="s">
        <v>24</v>
      </c>
      <c r="E8" s="27" t="s">
        <v>24</v>
      </c>
      <c r="F8" s="27" t="s">
        <v>24</v>
      </c>
      <c r="G8" s="27" t="s">
        <v>24</v>
      </c>
      <c r="H8" s="27" t="s">
        <v>24</v>
      </c>
      <c r="I8" s="27" t="s">
        <v>24</v>
      </c>
      <c r="J8" s="27" t="s">
        <v>24</v>
      </c>
      <c r="K8"/>
    </row>
    <row r="9" spans="1:11" x14ac:dyDescent="0.2">
      <c r="A9" s="6"/>
      <c r="B9" s="7"/>
      <c r="C9" s="8">
        <v>0.5</v>
      </c>
      <c r="D9" s="9">
        <v>1040</v>
      </c>
      <c r="E9" s="9">
        <v>130</v>
      </c>
      <c r="F9" s="33"/>
      <c r="G9" s="33"/>
      <c r="H9" s="33"/>
      <c r="I9" s="33"/>
      <c r="J9" s="33"/>
      <c r="K9"/>
    </row>
    <row r="10" spans="1:11" x14ac:dyDescent="0.2">
      <c r="A10" s="6"/>
      <c r="B10" s="7"/>
      <c r="C10" s="8">
        <v>4.5</v>
      </c>
      <c r="D10" s="9">
        <v>1840</v>
      </c>
      <c r="E10" s="9">
        <v>60</v>
      </c>
      <c r="F10" s="14"/>
      <c r="G10" s="14"/>
      <c r="H10" s="14"/>
      <c r="I10" s="14"/>
      <c r="J10" s="14"/>
      <c r="K10"/>
    </row>
    <row r="11" spans="1:11" x14ac:dyDescent="0.2">
      <c r="A11" s="6"/>
      <c r="B11" s="7"/>
      <c r="C11" s="8">
        <v>9.5</v>
      </c>
      <c r="D11" s="9">
        <v>3280</v>
      </c>
      <c r="E11" s="9">
        <v>80</v>
      </c>
      <c r="F11" s="14"/>
      <c r="G11" s="14"/>
      <c r="H11" s="14"/>
      <c r="I11" s="14"/>
      <c r="J11" s="14"/>
      <c r="K11"/>
    </row>
    <row r="12" spans="1:11" x14ac:dyDescent="0.2">
      <c r="A12" s="2"/>
      <c r="B12" s="3"/>
      <c r="C12" s="4">
        <v>22</v>
      </c>
      <c r="D12" s="5">
        <v>6740</v>
      </c>
      <c r="E12" s="5">
        <v>120</v>
      </c>
      <c r="F12" s="16"/>
      <c r="G12" s="16"/>
      <c r="H12" s="16"/>
      <c r="I12" s="16"/>
      <c r="J12" s="16"/>
      <c r="K12"/>
    </row>
    <row r="13" spans="1:11" x14ac:dyDescent="0.2">
      <c r="A13" s="8"/>
      <c r="B13" s="8"/>
      <c r="C13" s="8"/>
      <c r="D13" s="15"/>
      <c r="E13" s="15"/>
      <c r="F13" s="15"/>
      <c r="G13" s="15"/>
      <c r="J13"/>
      <c r="K13"/>
    </row>
    <row r="14" spans="1:11" x14ac:dyDescent="0.2">
      <c r="A14" t="s">
        <v>25</v>
      </c>
    </row>
    <row r="15" spans="1:11" x14ac:dyDescent="0.2">
      <c r="C15" s="11"/>
      <c r="D15" s="11"/>
      <c r="J15"/>
      <c r="K15"/>
    </row>
    <row r="16" spans="1:11" x14ac:dyDescent="0.2">
      <c r="C16" s="11"/>
      <c r="D16" s="11"/>
      <c r="J16"/>
      <c r="K16"/>
    </row>
    <row r="17" spans="3:11" x14ac:dyDescent="0.2">
      <c r="C17" s="11"/>
      <c r="D17" s="11"/>
      <c r="J17"/>
      <c r="K17"/>
    </row>
    <row r="18" spans="3:11" x14ac:dyDescent="0.2">
      <c r="C18" s="11"/>
      <c r="D18" s="11"/>
      <c r="J18"/>
      <c r="K18"/>
    </row>
    <row r="19" spans="3:11" x14ac:dyDescent="0.2">
      <c r="C19" s="11"/>
      <c r="D19" s="11"/>
      <c r="J19"/>
      <c r="K19"/>
    </row>
    <row r="20" spans="3:11" x14ac:dyDescent="0.2">
      <c r="C20" s="11"/>
      <c r="D20" s="11"/>
      <c r="J20"/>
      <c r="K20"/>
    </row>
    <row r="21" spans="3:11" x14ac:dyDescent="0.2">
      <c r="C21" s="11"/>
      <c r="D21" s="11"/>
      <c r="J21"/>
      <c r="K21"/>
    </row>
    <row r="22" spans="3:11" x14ac:dyDescent="0.2">
      <c r="C22" s="11"/>
      <c r="D22" s="11"/>
      <c r="J22"/>
      <c r="K22"/>
    </row>
    <row r="23" spans="3:11" x14ac:dyDescent="0.2">
      <c r="C23" s="11"/>
      <c r="D23" s="11"/>
      <c r="J23"/>
      <c r="K23"/>
    </row>
    <row r="24" spans="3:11" x14ac:dyDescent="0.2">
      <c r="C24" s="11"/>
      <c r="D24" s="11"/>
      <c r="J24"/>
      <c r="K24"/>
    </row>
    <row r="25" spans="3:11" x14ac:dyDescent="0.2">
      <c r="C25" s="11"/>
      <c r="D25" s="11"/>
      <c r="J25"/>
      <c r="K25"/>
    </row>
    <row r="32" spans="3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23400</vt:lpstr>
      <vt:lpstr>'ML 23400'!Druckbereich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2022-01-27T14:14:27Z</dcterms:created>
  <dcterms:modified xsi:type="dcterms:W3CDTF">2022-01-27T14:14:27Z</dcterms:modified>
</cp:coreProperties>
</file>